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KorsakaiteDiana\OneDrive - Tetra Tech, Inc\Desktop\ESCOUA\Final 2021-10-29\"/>
    </mc:Choice>
  </mc:AlternateContent>
  <xr:revisionPtr revIDLastSave="0" documentId="8_{176D910C-3263-46D3-8B08-3C6F4435DD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Аркуш1" sheetId="1" r:id="rId1"/>
  </sheets>
  <definedNames>
    <definedName name="_xlnm.Print_Area" localSheetId="0">Аркуш1!$A$1:$E$19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3" i="1" l="1"/>
  <c r="C14" i="1" s="1"/>
  <c r="C12" i="1" s="1"/>
  <c r="C16" i="1" s="1"/>
  <c r="C17" i="1" s="1"/>
</calcChain>
</file>

<file path=xl/sharedStrings.xml><?xml version="1.0" encoding="utf-8"?>
<sst xmlns="http://schemas.openxmlformats.org/spreadsheetml/2006/main" count="26" uniqueCount="26">
  <si>
    <t>Q</t>
  </si>
  <si>
    <t>q</t>
  </si>
  <si>
    <t>F</t>
  </si>
  <si>
    <t>- приєднане навантаження на опалення та вентиляцію котельних та середнє навантаження гарячого водопостачання, МВт;</t>
  </si>
  <si>
    <t>- приєднане навантаження на опалення та вентиляцію котельних зони, МВт;</t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</si>
  <si>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ОП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</si>
  <si>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ГВП</t>
    </r>
  </si>
  <si>
    <r>
      <t>М</t>
    </r>
    <r>
      <rPr>
        <vertAlign val="subscript"/>
        <sz val="11"/>
        <color theme="1"/>
        <rFont val="Calibri"/>
        <family val="2"/>
        <charset val="204"/>
        <scheme val="minor"/>
      </rPr>
      <t>ПИТ</t>
    </r>
  </si>
  <si>
    <t>φ</t>
  </si>
  <si>
    <t>- приєднане середнє навантаження гарячого водопостачання котельних зони, МВт;</t>
  </si>
  <si>
    <t>m</t>
  </si>
  <si>
    <t>k</t>
  </si>
  <si>
    <r>
      <t>φ</t>
    </r>
    <r>
      <rPr>
        <vertAlign val="subscript"/>
        <sz val="11"/>
        <color theme="1"/>
        <rFont val="Calibri"/>
        <family val="2"/>
        <charset val="204"/>
      </rPr>
      <t>ВИГ</t>
    </r>
  </si>
  <si>
    <r>
      <t>φ</t>
    </r>
    <r>
      <rPr>
        <vertAlign val="subscript"/>
        <sz val="11"/>
        <color theme="1"/>
        <rFont val="Calibri"/>
        <family val="2"/>
        <charset val="204"/>
      </rPr>
      <t>БМ</t>
    </r>
  </si>
  <si>
    <r>
      <t>c</t>
    </r>
    <r>
      <rPr>
        <vertAlign val="subscript"/>
        <sz val="11"/>
        <color theme="1"/>
        <rFont val="Calibri"/>
        <family val="2"/>
        <charset val="204"/>
      </rPr>
      <t>М</t>
    </r>
  </si>
  <si>
    <r>
      <t>- питома матеріальна характеристика теплової мережі, м</t>
    </r>
    <r>
      <rPr>
        <sz val="11"/>
        <color theme="1"/>
        <rFont val="Arial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>/МВт;</t>
    </r>
  </si>
  <si>
    <t>- поправочний коефіцієнт, що залежить від співвідношення навантажень гарячого водопостачання (ГВП) та опалення і вентиляції;</t>
  </si>
  <si>
    <t>- питома маса металу трубопроводу, т/МВт;</t>
  </si>
  <si>
    <t>- питома вартість трубопроводу, грн/МВт;</t>
  </si>
  <si>
    <t>- коефіцієнт витрат на прокладання теплових мереж;</t>
  </si>
  <si>
    <t>- коефіцієнт витрат на виготовлення труби;</t>
  </si>
  <si>
    <r>
      <t>- теплощільністьтеплового навантаження, МВт/га</t>
    </r>
    <r>
      <rPr>
        <sz val="11"/>
        <color theme="1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</si>
  <si>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- географічної площі забудови зони теплопостачання, га</t>
    </r>
    <r>
      <rPr>
        <sz val="11"/>
        <color theme="1"/>
        <rFont val="Calibri"/>
        <family val="2"/>
        <charset val="204"/>
      </rPr>
      <t>;</t>
    </r>
  </si>
  <si>
    <t>Питомі інвестиції системи централізованого теплопостачання</t>
  </si>
  <si>
    <t>Вихідні дані</t>
  </si>
  <si>
    <t>- ціна сталі трубопровідної, грн/т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</si>
</sst>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_-"/>
    <numFmt numFmtId="165" formatCode="_-* #,##0\ _₴_-;\-* #,##0\ _₴_-;_-* &quot;-&quot;??\ _₴_-;_-@_-"/>
    <numFmt numFmtId="166" formatCode="_-* #,##0.0\ _₴_-;\-* #,##0.0\ _₴_-;_-* &quot;-&quot;??\ _₴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5" borderId="3" applyNumberFormat="0"/>
  </cellStyleXfs>
  <cellXfs count="10">
    <xf numFmtId="0" fontId="0" fillId="0" borderId="0" xfId="0"/>
    <xf numFmtId="0" fontId="4" fillId="3" borderId="0" xfId="3" applyAlignment="1">
      <alignment vertical="center"/>
    </xf>
    <xf numFmtId="0" fontId="4" fillId="3" borderId="0" xfId="3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5" fillId="4" borderId="0" xfId="0" applyFont="1" applyFill="1" applyAlignment="1">
      <alignment horizontal="left" vertical="center"/>
    </xf>
    <xf numFmtId="165" fontId="7" fillId="6" borderId="4" xfId="1" applyNumberFormat="1" applyFont="1" applyFill="1" applyBorder="1" applyAlignment="1">
      <alignment horizontal="left"/>
    </xf>
    <xf numFmtId="165" fontId="8" fillId="6" borderId="4" xfId="1" applyNumberFormat="1" applyFont="1" applyFill="1" applyBorder="1" applyAlignment="1">
      <alignment horizontal="left"/>
    </xf>
    <xf numFmtId="0" fontId="7" fillId="0" borderId="2" xfId="2" quotePrefix="1" applyFont="1" applyFill="1" applyBorder="1" applyAlignment="1">
      <alignment vertical="center"/>
    </xf>
    <xf numFmtId="166" fontId="7" fillId="6" borderId="4" xfId="1" applyNumberFormat="1" applyFont="1" applyFill="1" applyBorder="1" applyAlignment="1">
      <alignment horizontal="left"/>
    </xf>
    <xf numFmtId="0" fontId="5" fillId="4" borderId="0" xfId="0" applyFont="1" applyFill="1" applyAlignment="1">
      <alignment horizontal="center" vertical="center"/>
    </xf>
  </cellXfs>
  <cellStyles count="5">
    <cellStyle name="20% - Accent3" xfId="3" builtinId="38"/>
    <cellStyle name="Comma" xfId="1" builtinId="3"/>
    <cellStyle name="Normal" xfId="0" builtinId="0"/>
    <cellStyle name="Note" xfId="2" builtinId="10"/>
    <cellStyle name="Ввод" xfId="4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view="pageBreakPreview" zoomScaleNormal="100" zoomScaleSheetLayoutView="100" workbookViewId="0">
      <selection activeCell="D13" sqref="D13"/>
    </sheetView>
  </sheetViews>
  <sheetFormatPr defaultRowHeight="14.5" x14ac:dyDescent="0.35"/>
  <cols>
    <col min="1" max="1" width="2.90625" customWidth="1"/>
    <col min="3" max="3" width="18.6328125" bestFit="1" customWidth="1"/>
    <col min="4" max="4" width="113.54296875" customWidth="1"/>
  </cols>
  <sheetData>
    <row r="1" spans="1:5" x14ac:dyDescent="0.35">
      <c r="A1" s="1"/>
      <c r="B1" s="1"/>
      <c r="C1" s="1"/>
      <c r="D1" s="1"/>
      <c r="E1" s="1"/>
    </row>
    <row r="2" spans="1:5" ht="22.75" customHeight="1" x14ac:dyDescent="0.35">
      <c r="A2" s="1"/>
      <c r="B2" s="9" t="s">
        <v>23</v>
      </c>
      <c r="C2" s="9"/>
      <c r="D2" s="9"/>
      <c r="E2" s="1"/>
    </row>
    <row r="3" spans="1:5" x14ac:dyDescent="0.35">
      <c r="A3" s="1"/>
      <c r="B3" s="2"/>
      <c r="C3" s="2"/>
      <c r="D3" s="2"/>
      <c r="E3" s="1"/>
    </row>
    <row r="4" spans="1:5" ht="15" thickBot="1" x14ac:dyDescent="0.4">
      <c r="A4" s="1"/>
      <c r="B4" s="4" t="s">
        <v>24</v>
      </c>
      <c r="C4" s="4"/>
      <c r="D4" s="4"/>
      <c r="E4" s="1"/>
    </row>
    <row r="5" spans="1:5" ht="15" thickBot="1" x14ac:dyDescent="0.4">
      <c r="A5" s="1"/>
      <c r="B5" s="3" t="s">
        <v>2</v>
      </c>
      <c r="C5" s="5">
        <v>6</v>
      </c>
      <c r="D5" s="3" t="s">
        <v>22</v>
      </c>
      <c r="E5" s="1"/>
    </row>
    <row r="6" spans="1:5" ht="17" thickBot="1" x14ac:dyDescent="0.4">
      <c r="A6" s="1"/>
      <c r="B6" s="3" t="s">
        <v>5</v>
      </c>
      <c r="C6" s="5">
        <v>20</v>
      </c>
      <c r="D6" s="3" t="s">
        <v>4</v>
      </c>
      <c r="E6" s="1"/>
    </row>
    <row r="7" spans="1:5" ht="17" thickBot="1" x14ac:dyDescent="0.4">
      <c r="A7" s="1"/>
      <c r="B7" s="3" t="s">
        <v>6</v>
      </c>
      <c r="C7" s="5">
        <v>10</v>
      </c>
      <c r="D7" s="3" t="s">
        <v>9</v>
      </c>
      <c r="E7" s="1"/>
    </row>
    <row r="8" spans="1:5" ht="17" thickBot="1" x14ac:dyDescent="0.4">
      <c r="A8" s="1"/>
      <c r="B8" s="3" t="s">
        <v>13</v>
      </c>
      <c r="C8" s="8">
        <v>1.5</v>
      </c>
      <c r="D8" s="3" t="s">
        <v>19</v>
      </c>
      <c r="E8" s="1"/>
    </row>
    <row r="9" spans="1:5" ht="17" thickBot="1" x14ac:dyDescent="0.4">
      <c r="A9" s="1"/>
      <c r="B9" s="3" t="s">
        <v>12</v>
      </c>
      <c r="C9" s="8">
        <v>1.5</v>
      </c>
      <c r="D9" s="3" t="s">
        <v>20</v>
      </c>
      <c r="E9" s="1"/>
    </row>
    <row r="10" spans="1:5" ht="16.5" x14ac:dyDescent="0.35">
      <c r="A10" s="1"/>
      <c r="B10" s="3" t="s">
        <v>14</v>
      </c>
      <c r="C10" s="5">
        <v>43000</v>
      </c>
      <c r="D10" s="7" t="s">
        <v>25</v>
      </c>
      <c r="E10" s="1"/>
    </row>
    <row r="11" spans="1:5" ht="15" thickBot="1" x14ac:dyDescent="0.4">
      <c r="A11" s="1"/>
      <c r="B11" s="2"/>
      <c r="C11" s="2"/>
      <c r="D11" s="2"/>
      <c r="E11" s="1"/>
    </row>
    <row r="12" spans="1:5" ht="17" thickBot="1" x14ac:dyDescent="0.4">
      <c r="A12" s="1"/>
      <c r="B12" s="3" t="s">
        <v>7</v>
      </c>
      <c r="C12" s="6">
        <f>9.7*C15*C5^(0.8)*C14^(-0.64)</f>
        <v>14.229118870315</v>
      </c>
      <c r="D12" s="3" t="s">
        <v>15</v>
      </c>
      <c r="E12" s="1"/>
    </row>
    <row r="13" spans="1:5" ht="15" thickBot="1" x14ac:dyDescent="0.4">
      <c r="A13" s="1"/>
      <c r="B13" s="3" t="s">
        <v>0</v>
      </c>
      <c r="C13" s="6">
        <f>C6+C7</f>
        <v>30</v>
      </c>
      <c r="D13" s="3" t="s">
        <v>3</v>
      </c>
      <c r="E13" s="1"/>
    </row>
    <row r="14" spans="1:5" ht="15" thickBot="1" x14ac:dyDescent="0.4">
      <c r="A14" s="1"/>
      <c r="B14" s="3" t="s">
        <v>1</v>
      </c>
      <c r="C14" s="6">
        <f>C13/C5</f>
        <v>5</v>
      </c>
      <c r="D14" s="3" t="s">
        <v>21</v>
      </c>
      <c r="E14" s="1"/>
    </row>
    <row r="15" spans="1:5" ht="15" thickBot="1" x14ac:dyDescent="0.4">
      <c r="A15" s="1"/>
      <c r="B15" s="3" t="s">
        <v>8</v>
      </c>
      <c r="C15" s="6">
        <f>1-0.04*C7/C6</f>
        <v>0.98</v>
      </c>
      <c r="D15" s="3" t="s">
        <v>16</v>
      </c>
      <c r="E15" s="1"/>
    </row>
    <row r="16" spans="1:5" ht="15" thickBot="1" x14ac:dyDescent="0.4">
      <c r="A16" s="1"/>
      <c r="B16" s="3" t="s">
        <v>10</v>
      </c>
      <c r="C16" s="6">
        <f>0.778*C12</f>
        <v>11.070254481105071</v>
      </c>
      <c r="D16" s="3" t="s">
        <v>17</v>
      </c>
      <c r="E16" s="1"/>
    </row>
    <row r="17" spans="1:5" x14ac:dyDescent="0.35">
      <c r="A17" s="1"/>
      <c r="B17" s="3" t="s">
        <v>11</v>
      </c>
      <c r="C17" s="6">
        <f>C8*C9*C10*C16</f>
        <v>1071047.1210469157</v>
      </c>
      <c r="D17" s="3" t="s">
        <v>18</v>
      </c>
      <c r="E17" s="1"/>
    </row>
    <row r="18" spans="1:5" x14ac:dyDescent="0.35">
      <c r="A18" s="1"/>
      <c r="B18" s="1"/>
      <c r="C18" s="1"/>
      <c r="D18" s="1"/>
      <c r="E18" s="1"/>
    </row>
    <row r="19" spans="1:5" x14ac:dyDescent="0.35">
      <c r="A19" s="1"/>
      <c r="B19" s="1"/>
      <c r="C19" s="1"/>
      <c r="D19" s="1"/>
      <c r="E19" s="1"/>
    </row>
    <row r="20" spans="1:5" x14ac:dyDescent="0.35">
      <c r="A20" s="1"/>
      <c r="B20" s="1"/>
      <c r="C20" s="1"/>
      <c r="D20" s="1"/>
      <c r="E20" s="1"/>
    </row>
  </sheetData>
  <mergeCells count="1">
    <mergeCell ref="B2:D2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Аркуш1</vt:lpstr>
      <vt:lpstr>Аркуш1!Print_Area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Dalibozhak</dc:creator>
  <cp:lastModifiedBy>Diana.Korsakaite</cp:lastModifiedBy>
  <dcterms:created xsi:type="dcterms:W3CDTF">2021-06-14T07:56:58Z</dcterms:created>
  <dcterms:modified xsi:type="dcterms:W3CDTF">2021-11-01T10:25:13Z</dcterms:modified>
</cp:coreProperties>
</file>